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660" yWindow="220" windowWidth="33300" windowHeight="20720" activeTab="1"/>
  </bookViews>
  <sheets>
    <sheet name="V301 FFA installation details" sheetId="4" r:id="rId1"/>
    <sheet name="V301 Splitter dump LA BPMs BAMs" sheetId="5" r:id="rId2"/>
    <sheet name="Injector" sheetId="6" r:id="rId3"/>
    <sheet name="FAT V301 details" sheetId="3" r:id="rId4"/>
    <sheet name="BPM button cables" sheetId="1" r:id="rId5"/>
    <sheet name="BPM V301 network cables" sheetId="2" r:id="rId6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7" i="5" l="1"/>
  <c r="K56" i="5"/>
  <c r="K55" i="5"/>
  <c r="K54" i="5"/>
  <c r="K53" i="5"/>
  <c r="K52" i="5"/>
  <c r="K17" i="6"/>
  <c r="K16" i="6"/>
  <c r="K15" i="6"/>
  <c r="K14" i="6"/>
  <c r="K13" i="6"/>
  <c r="K12" i="6"/>
  <c r="K11" i="6"/>
  <c r="K10" i="6"/>
  <c r="K9" i="6"/>
  <c r="K50" i="5"/>
  <c r="K49" i="5"/>
  <c r="K43" i="5"/>
  <c r="K42" i="5"/>
  <c r="L50" i="5"/>
  <c r="J50" i="5"/>
  <c r="H50" i="5"/>
  <c r="L49" i="5"/>
  <c r="J49" i="5"/>
  <c r="H49" i="5"/>
  <c r="L43" i="5"/>
  <c r="J43" i="5"/>
  <c r="H43" i="5"/>
  <c r="L42" i="5"/>
  <c r="J42" i="5"/>
  <c r="H42" i="5"/>
  <c r="H68" i="5"/>
  <c r="H67" i="5"/>
  <c r="H61" i="5"/>
  <c r="H60" i="5"/>
  <c r="L17" i="6"/>
  <c r="J17" i="6"/>
  <c r="H17" i="6"/>
  <c r="L16" i="6"/>
  <c r="J16" i="6"/>
  <c r="H16" i="6"/>
  <c r="L15" i="6"/>
  <c r="J15" i="6"/>
  <c r="H15" i="6"/>
  <c r="L14" i="6"/>
  <c r="J14" i="6"/>
  <c r="H14" i="6"/>
  <c r="L13" i="6"/>
  <c r="J13" i="6"/>
  <c r="H13" i="6"/>
  <c r="L12" i="6"/>
  <c r="J12" i="6"/>
  <c r="H12" i="6"/>
  <c r="L11" i="6"/>
  <c r="J11" i="6"/>
  <c r="H11" i="6"/>
  <c r="L10" i="6"/>
  <c r="J10" i="6"/>
  <c r="H10" i="6"/>
  <c r="L9" i="6"/>
  <c r="J9" i="6"/>
  <c r="H9" i="6"/>
  <c r="H18" i="6"/>
  <c r="H19" i="6"/>
  <c r="H20" i="6"/>
  <c r="H21" i="6"/>
  <c r="H22" i="6"/>
  <c r="H23" i="6"/>
  <c r="H8" i="6"/>
  <c r="L23" i="6"/>
  <c r="J23" i="6"/>
  <c r="L22" i="6"/>
  <c r="J22" i="6"/>
  <c r="L21" i="6"/>
  <c r="J21" i="6"/>
  <c r="L20" i="6"/>
  <c r="J20" i="6"/>
  <c r="L19" i="6"/>
  <c r="J19" i="6"/>
  <c r="L18" i="6"/>
  <c r="J18" i="6"/>
  <c r="L8" i="6"/>
  <c r="K8" i="6"/>
  <c r="J8" i="6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L76" i="5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<sst xmlns="http://schemas.openxmlformats.org/spreadsheetml/2006/main" count="584" uniqueCount="479">
  <si>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</si>
  <si>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</si>
  <si>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</si>
  <si>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</si>
  <si>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</si>
  <si>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</si>
  <si>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</si>
  <si>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</si>
  <si>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</si>
  <si>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</si>
  <si>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</si>
  <si>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</si>
  <si>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</si>
  <si>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</si>
  <si>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</si>
  <si>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</si>
  <si>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</si>
  <si>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</si>
  <si>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</si>
  <si>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</si>
  <si>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</si>
  <si>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</si>
  <si>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</si>
  <si>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</si>
  <si>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</si>
  <si>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</si>
  <si>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</si>
  <si>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</si>
  <si>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</si>
  <si>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</si>
  <si>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</si>
  <si>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</si>
  <si>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</si>
  <si>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</si>
  <si>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</si>
  <si>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</si>
  <si>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</si>
  <si>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</si>
  <si>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</si>
  <si>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</si>
  <si>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</si>
  <si>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</si>
  <si>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</si>
  <si>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</si>
  <si>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</si>
  <si>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</si>
  <si>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</si>
  <si>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</si>
  <si>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</si>
  <si>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</si>
  <si>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</si>
  <si>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</si>
  <si>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</si>
  <si>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</si>
  <si>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</si>
  <si>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</si>
  <si>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</si>
  <si>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</si>
  <si>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</si>
  <si>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</si>
  <si>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</si>
  <si>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</si>
  <si>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</si>
  <si>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</si>
  <si>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</si>
  <si>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</si>
  <si>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</si>
  <si>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</si>
  <si>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</si>
  <si>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</si>
  <si>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</si>
  <si>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</si>
  <si>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</si>
  <si>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</si>
  <si>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</si>
  <si>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</si>
  <si>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</si>
  <si>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</si>
  <si>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</si>
  <si>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</si>
  <si>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</si>
  <si>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</si>
  <si>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</si>
  <si>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</si>
  <si>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</si>
  <si>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</si>
  <si>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</si>
  <si>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</si>
  <si>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</si>
  <si>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</si>
  <si>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</si>
  <si>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</si>
  <si>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</si>
  <si>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</si>
  <si>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</si>
  <si>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</si>
  <si>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</si>
  <si>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</si>
  <si>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</si>
  <si>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</si>
  <si>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</si>
  <si>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</si>
  <si>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</si>
  <si>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</si>
  <si>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</si>
  <si>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</si>
  <si>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</si>
  <si>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</si>
  <si>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</si>
  <si>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</si>
  <si>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</si>
  <si>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</si>
  <si>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</si>
  <si>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</si>
  <si>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</si>
  <si>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</si>
  <si>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</si>
  <si>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</si>
  <si>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</si>
  <si>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</si>
  <si>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</si>
  <si>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</si>
  <si>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</si>
  <si>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</si>
  <si>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</si>
  <si>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</si>
  <si>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</si>
  <si>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</si>
  <si>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</si>
  <si>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</si>
  <si>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</si>
  <si>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</si>
  <si>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</si>
  <si>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</si>
  <si>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</si>
  <si>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</si>
  <si>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</si>
  <si>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</si>
  <si>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</si>
  <si>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</si>
  <si>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</si>
  <si>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</si>
  <si>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</si>
  <si>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</si>
  <si>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</si>
  <si>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</si>
  <si>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</si>
  <si>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</si>
  <si>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</si>
  <si>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</si>
  <si>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</si>
  <si>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</si>
  <si>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</si>
  <si>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</si>
  <si>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</si>
  <si>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</si>
  <si>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</si>
  <si>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</si>
  <si>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</si>
  <si>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</si>
  <si>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</si>
  <si>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</si>
  <si>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</si>
  <si>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</si>
  <si>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</si>
  <si>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</si>
  <si>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</si>
  <si>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</si>
  <si>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</si>
  <si>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</si>
  <si>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</si>
  <si>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</si>
  <si>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</si>
  <si>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</si>
  <si>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</si>
  <si>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</si>
  <si>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</si>
  <si>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</si>
  <si>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</si>
  <si>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</si>
  <si>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</si>
  <si>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</si>
  <si>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</si>
  <si>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</si>
  <si>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</si>
  <si>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</si>
  <si>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</si>
  <si>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</si>
  <si>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</si>
  <si>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</si>
  <si>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</si>
  <si>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</si>
  <si>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</si>
  <si>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</si>
  <si>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</si>
  <si>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</si>
  <si>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</si>
  <si>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</si>
  <si>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</si>
  <si>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</si>
  <si>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</si>
  <si>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</si>
  <si>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</si>
  <si>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</si>
  <si>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</si>
  <si>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</si>
  <si>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</si>
  <si>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</si>
  <si>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</si>
  <si>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</si>
  <si>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</si>
  <si>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</si>
  <si>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</si>
  <si>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</si>
  <si>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</si>
  <si>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</si>
  <si>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</si>
  <si>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</si>
  <si>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</si>
  <si>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</si>
  <si>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</si>
  <si>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</si>
  <si>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</si>
  <si>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</si>
  <si>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</si>
  <si>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</si>
  <si>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</si>
  <si>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</si>
  <si>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</si>
  <si>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</si>
  <si>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</si>
  <si>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</si>
  <si>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</si>
  <si>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</si>
  <si>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</si>
  <si>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</si>
  <si>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</si>
  <si>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</si>
  <si>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</si>
  <si>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</si>
  <si>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</si>
  <si>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</si>
  <si>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</si>
  <si>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</si>
  <si>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</si>
  <si>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</si>
  <si>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</si>
  <si>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</si>
  <si>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</si>
  <si>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</si>
  <si>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</si>
  <si>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</si>
  <si>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</si>
  <si>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</si>
  <si>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</si>
  <si>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</si>
  <si>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</si>
  <si>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</si>
  <si>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</si>
  <si>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</si>
  <si>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</si>
  <si>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</si>
  <si>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</si>
  <si>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</si>
  <si>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</si>
  <si>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</si>
  <si>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</si>
  <si>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</si>
  <si>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</si>
  <si>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</si>
  <si>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</si>
  <si>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</si>
  <si>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</si>
  <si>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</si>
  <si>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</si>
  <si>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</si>
  <si>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</si>
  <si>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</si>
  <si>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</si>
  <si>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</si>
  <si>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</si>
  <si>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</si>
  <si>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</si>
  <si>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</si>
  <si>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</si>
  <si>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</si>
  <si>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</si>
  <si>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</si>
  <si>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</si>
  <si>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</si>
  <si>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</si>
  <si>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</si>
  <si>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</si>
  <si>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</si>
  <si>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</si>
  <si>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</si>
  <si>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</si>
  <si>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</si>
  <si>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</si>
  <si>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</si>
  <si>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</si>
  <si>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</si>
  <si>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</si>
  <si>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</si>
  <si>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</si>
  <si>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</si>
  <si>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</si>
  <si>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</si>
  <si>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</si>
  <si>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</si>
  <si>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</si>
  <si>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</si>
  <si>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</si>
  <si>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</si>
  <si>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</si>
  <si>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</si>
  <si>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</si>
  <si>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</si>
  <si>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</si>
  <si>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</si>
  <si>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</si>
  <si>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</si>
  <si>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</si>
  <si>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</si>
  <si>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</si>
  <si>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</si>
  <si>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</si>
  <si>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</si>
  <si>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</si>
  <si>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</si>
  <si>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</si>
  <si>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</si>
  <si>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</si>
  <si>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</si>
  <si>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</si>
  <si>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</si>
  <si>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</si>
  <si>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</si>
  <si>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</si>
  <si>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</si>
  <si>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</si>
  <si>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</si>
  <si>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</si>
  <si>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</si>
  <si>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</si>
  <si>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</si>
  <si>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</si>
  <si>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</si>
  <si>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</si>
  <si>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</si>
  <si>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</si>
  <si>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</si>
  <si>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</si>
  <si>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</si>
  <si>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</si>
  <si>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</si>
  <si>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</si>
  <si>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</si>
  <si>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</si>
  <si>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</si>
  <si>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</si>
  <si>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</si>
  <si>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</si>
  <si>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</si>
  <si>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</si>
  <si>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</si>
  <si>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</si>
  <si>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</si>
  <si>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</si>
  <si>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</si>
  <si>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</si>
  <si>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</si>
  <si>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</si>
  <si>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</si>
  <si>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</si>
  <si>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</si>
  <si>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</si>
  <si>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</si>
  <si>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</si>
  <si>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</si>
  <si>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</si>
  <si>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IR1BPM02</t>
  </si>
  <si>
    <t>IR1BPM03</t>
  </si>
  <si>
    <t>IR1BPM04</t>
  </si>
  <si>
    <t>IR1BPM05</t>
  </si>
  <si>
    <t>IR2BPM02</t>
  </si>
  <si>
    <t>IR2BPM03</t>
  </si>
  <si>
    <t>IR2BPM04</t>
  </si>
  <si>
    <t>IR2BPM05</t>
  </si>
  <si>
    <t>IR3BPM02</t>
  </si>
  <si>
    <t>IR3BPM03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</si>
  <si>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</si>
  <si>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</si>
  <si>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</si>
  <si>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</si>
  <si>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</si>
  <si>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</si>
  <si>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</si>
  <si>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</si>
  <si>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</si>
  <si>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</si>
  <si>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</si>
  <si>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</si>
  <si>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</si>
  <si>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</si>
  <si>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</si>
  <si>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</si>
  <si>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</si>
  <si>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</si>
  <si>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</si>
  <si>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</si>
  <si>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</si>
  <si>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</si>
  <si>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</si>
  <si>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</si>
  <si>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</si>
  <si>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</si>
  <si>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</si>
  <si>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</si>
  <si>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</si>
  <si>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</si>
  <si>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</si>
  <si>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</si>
  <si>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</si>
  <si>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</si>
  <si>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</si>
  <si>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</si>
  <si>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</si>
  <si>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</si>
  <si>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</si>
  <si>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</si>
  <si>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</si>
  <si>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</si>
  <si>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</si>
  <si>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</si>
  <si>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</si>
  <si>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</si>
  <si>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</si>
  <si>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</si>
  <si>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</si>
  <si>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</si>
  <si>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</si>
  <si>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</si>
  <si>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</si>
  <si>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</si>
  <si>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</si>
  <si>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172.18.46.28</t>
  </si>
  <si>
    <t>A0</t>
  </si>
  <si>
    <t xml:space="preserve"> (was serial number 00, now 260 (mac .A0) )</t>
  </si>
  <si>
    <t>IR1BPM06</t>
  </si>
  <si>
    <t>IR2BPM06</t>
  </si>
  <si>
    <t>IR3BPM04</t>
  </si>
  <si>
    <t>IR4BPM04</t>
  </si>
  <si>
    <t>IX1BPG01</t>
  </si>
  <si>
    <t>IX1BPM01</t>
  </si>
  <si>
    <t>IX1BPM02</t>
  </si>
  <si>
    <t>IX1BPM03</t>
  </si>
  <si>
    <t>IX1BPM04</t>
  </si>
  <si>
    <t>IX1BPM05</t>
  </si>
  <si>
    <t>IX1BPM06</t>
  </si>
  <si>
    <t>IX1BPM07</t>
  </si>
  <si>
    <t>IX1BPM08</t>
  </si>
  <si>
    <t>IX1BPM09</t>
  </si>
  <si>
    <t>CBETA-BPM-VME-12</t>
  </si>
  <si>
    <t>Bunch Pattern Generator</t>
  </si>
  <si>
    <t xml:space="preserve">BPMs </t>
  </si>
  <si>
    <t>3A</t>
  </si>
  <si>
    <t>2B</t>
  </si>
  <si>
    <t>8E</t>
  </si>
  <si>
    <t>9C</t>
  </si>
  <si>
    <t>5B</t>
  </si>
  <si>
    <t>08</t>
  </si>
  <si>
    <t>Dump BPMs</t>
  </si>
  <si>
    <t>A1</t>
  </si>
  <si>
    <t>A2</t>
  </si>
  <si>
    <t>A3</t>
  </si>
  <si>
    <t>A4</t>
  </si>
  <si>
    <t>A5</t>
  </si>
  <si>
    <t>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</si>
</sst>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opLeftCell="A4" workbookViewId="0">
      <selection activeCell="B7" sqref="B7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447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448</v>
      </c>
    </row>
    <row r="21" spans="2:13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>
      <c r="B32" t="s">
        <v>176</v>
      </c>
      <c r="F32">
        <v>9</v>
      </c>
      <c r="H32" s="1">
        <f t="shared" si="4"/>
        <v>110</v>
      </c>
      <c r="I32" s="36" t="s">
        <v>433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>
      <c r="B109" t="s">
        <v>248</v>
      </c>
      <c r="C109" t="s">
        <v>161</v>
      </c>
      <c r="F109">
        <v>6</v>
      </c>
      <c r="H109" s="1">
        <f t="shared" si="23"/>
        <v>233</v>
      </c>
      <c r="I109" s="36" t="s">
        <v>358</v>
      </c>
      <c r="J109" s="1" t="str">
        <f t="shared" si="24"/>
        <v>02:CB:EA:CB:EA:85</v>
      </c>
      <c r="K109" s="30" t="str">
        <f t="shared" si="25"/>
        <v>172.18.52.133</v>
      </c>
      <c r="L109" s="1" t="str">
        <f t="shared" si="26"/>
        <v>erpxbpm133.classe.cornell.edu</v>
      </c>
    </row>
    <row r="110" spans="2:12">
      <c r="B110" t="s">
        <v>249</v>
      </c>
      <c r="F110">
        <v>7</v>
      </c>
      <c r="H110" s="1">
        <f t="shared" si="23"/>
        <v>159</v>
      </c>
      <c r="I110" s="36" t="s">
        <v>359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>
      <c r="B111" t="s">
        <v>250</v>
      </c>
      <c r="F111">
        <v>8</v>
      </c>
      <c r="H111" s="1">
        <f t="shared" si="23"/>
        <v>185</v>
      </c>
      <c r="I111" s="36" t="s">
        <v>360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>
      <c r="B112" t="s">
        <v>251</v>
      </c>
      <c r="F112">
        <v>9</v>
      </c>
      <c r="H112" s="1">
        <f t="shared" si="23"/>
        <v>103</v>
      </c>
      <c r="I112" s="36" t="s">
        <v>361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362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>
      <c r="B114" t="s">
        <v>253</v>
      </c>
      <c r="F114">
        <v>11</v>
      </c>
      <c r="H114" s="1">
        <f t="shared" si="23"/>
        <v>238</v>
      </c>
      <c r="I114" s="36" t="s">
        <v>363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>
      <c r="B115" t="s">
        <v>254</v>
      </c>
      <c r="F115">
        <v>12</v>
      </c>
      <c r="H115" s="1">
        <f t="shared" si="23"/>
        <v>239</v>
      </c>
      <c r="I115" s="36" t="s">
        <v>364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>
      <c r="B116" t="s">
        <v>255</v>
      </c>
      <c r="F116">
        <v>13</v>
      </c>
      <c r="H116" s="1">
        <f t="shared" si="23"/>
        <v>106</v>
      </c>
      <c r="I116" s="36" t="s">
        <v>365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366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>
      <c r="B118" t="s">
        <v>257</v>
      </c>
      <c r="F118">
        <v>15</v>
      </c>
      <c r="H118" s="1">
        <f t="shared" si="23"/>
        <v>240</v>
      </c>
      <c r="I118" s="36" t="s">
        <v>367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>
      <c r="B119" t="s">
        <v>258</v>
      </c>
      <c r="F119">
        <v>16</v>
      </c>
      <c r="H119" s="1">
        <f t="shared" si="23"/>
        <v>152</v>
      </c>
      <c r="I119" s="36" t="s">
        <v>368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>
      <c r="B120" t="s">
        <v>259</v>
      </c>
      <c r="F120">
        <v>17</v>
      </c>
      <c r="H120" s="1">
        <f t="shared" si="23"/>
        <v>128</v>
      </c>
      <c r="I120" s="36" t="s">
        <v>369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abSelected="1" topLeftCell="A26" workbookViewId="0">
      <selection activeCell="K53" sqref="K53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111</v>
      </c>
      <c r="C8" t="s">
        <v>51</v>
      </c>
      <c r="E8" t="s">
        <v>394</v>
      </c>
      <c r="F8">
        <v>2</v>
      </c>
      <c r="H8" s="1">
        <f>100+HEX2DEC(I8)</f>
        <v>190</v>
      </c>
      <c r="I8" s="36" t="s">
        <v>434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>
      <c r="B10" t="s">
        <v>113</v>
      </c>
      <c r="F10">
        <v>4</v>
      </c>
      <c r="H10" s="1">
        <f t="shared" si="1"/>
        <v>222</v>
      </c>
      <c r="I10" s="36" t="s">
        <v>435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>
      <c r="B11" t="s">
        <v>114</v>
      </c>
      <c r="F11">
        <v>5</v>
      </c>
      <c r="H11" s="1">
        <f t="shared" si="1"/>
        <v>146</v>
      </c>
      <c r="I11" s="36" t="s">
        <v>436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>
      <c r="B12" t="s">
        <v>115</v>
      </c>
      <c r="F12">
        <v>6</v>
      </c>
      <c r="H12" s="1">
        <f t="shared" si="1"/>
        <v>211</v>
      </c>
      <c r="I12" s="36" t="s">
        <v>437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>
      <c r="B13" t="s">
        <v>370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>
      <c r="B14" t="s">
        <v>371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>
      <c r="B15" t="s">
        <v>372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>
      <c r="B16" t="s">
        <v>373</v>
      </c>
      <c r="F16">
        <v>10</v>
      </c>
      <c r="H16" s="1">
        <f t="shared" si="1"/>
        <v>177</v>
      </c>
      <c r="I16" s="36" t="s">
        <v>438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>
      <c r="B17" t="s">
        <v>377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>
      <c r="B18" t="s">
        <v>374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>
      <c r="B19" t="s">
        <v>375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>
      <c r="B20" t="s">
        <v>376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>
      <c r="B21" t="s">
        <v>378</v>
      </c>
      <c r="F21">
        <v>15</v>
      </c>
      <c r="H21" s="1">
        <f t="shared" si="1"/>
        <v>161</v>
      </c>
      <c r="I21" s="36" t="s">
        <v>439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>
      <c r="B22" t="s">
        <v>379</v>
      </c>
      <c r="F22">
        <v>16</v>
      </c>
      <c r="H22" s="1">
        <f t="shared" si="1"/>
        <v>255</v>
      </c>
      <c r="I22" s="36" t="s">
        <v>440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>
      <c r="B23" t="s">
        <v>380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>
      <c r="B25" t="s">
        <v>381</v>
      </c>
      <c r="C25" t="s">
        <v>393</v>
      </c>
      <c r="E25" t="s">
        <v>395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3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>
      <c r="B26" t="s">
        <v>382</v>
      </c>
      <c r="F26">
        <v>3</v>
      </c>
      <c r="H26" s="1">
        <f t="shared" ref="H26:H40" si="5">100+HEX2DEC(I26)</f>
        <v>254</v>
      </c>
      <c r="I26" s="36" t="s">
        <v>441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>
      <c r="B27" t="s">
        <v>383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>
      <c r="B28" t="s">
        <v>384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>
      <c r="B29" t="s">
        <v>449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>
      <c r="B30" t="s">
        <v>385</v>
      </c>
      <c r="F30">
        <v>7</v>
      </c>
      <c r="H30" s="1">
        <f t="shared" si="5"/>
        <v>112</v>
      </c>
      <c r="I30" s="36" t="s">
        <v>442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>
      <c r="B31" t="s">
        <v>386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>
      <c r="B32" t="s">
        <v>387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2">
      <c r="B33" t="s">
        <v>388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2">
      <c r="B34" t="s">
        <v>450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2">
      <c r="B35" t="s">
        <v>389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2">
      <c r="B36" t="s">
        <v>390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2">
      <c r="B37" t="s">
        <v>451</v>
      </c>
      <c r="F37">
        <v>14</v>
      </c>
      <c r="H37" s="1">
        <f t="shared" si="5"/>
        <v>258</v>
      </c>
      <c r="I37" s="36" t="s">
        <v>443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2">
      <c r="B38" t="s">
        <v>391</v>
      </c>
      <c r="F38">
        <v>15</v>
      </c>
      <c r="H38" s="1">
        <f t="shared" si="5"/>
        <v>126</v>
      </c>
      <c r="I38" s="36" t="s">
        <v>444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2">
      <c r="B39" t="s">
        <v>392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2">
      <c r="B40" t="s">
        <v>452</v>
      </c>
      <c r="F40">
        <v>17</v>
      </c>
      <c r="H40" s="1">
        <f t="shared" si="5"/>
        <v>192</v>
      </c>
      <c r="I40" s="36" t="s">
        <v>445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2" spans="2:12">
      <c r="B42" t="s">
        <v>396</v>
      </c>
      <c r="E42" t="s">
        <v>405</v>
      </c>
      <c r="F42">
        <v>2</v>
      </c>
      <c r="H42" s="1">
        <f t="shared" ref="H42:H43" si="8">100+HEX2DEC(I42)</f>
        <v>256</v>
      </c>
      <c r="I42" s="36" t="s">
        <v>469</v>
      </c>
      <c r="J42" s="1" t="str">
        <f t="shared" ref="J42:J43" si="9">"02:CB:EA:CB:EA:"&amp;TEXT(I42,"00")</f>
        <v>02:CB:EA:CB:EA:9C</v>
      </c>
      <c r="K42" s="30" t="str">
        <f t="shared" si="4"/>
        <v>172.18.52.156</v>
      </c>
      <c r="L42" s="1" t="str">
        <f t="shared" ref="L42:L43" si="10">"erpxbpm"&amp;TEXT(HEX2DEC(I42),"000")&amp;".classe.cornell.edu"</f>
        <v>erpxbpm156.classe.cornell.edu</v>
      </c>
    </row>
    <row r="43" spans="2:12">
      <c r="B43" t="s">
        <v>397</v>
      </c>
      <c r="F43">
        <v>3</v>
      </c>
      <c r="H43" s="1">
        <f t="shared" si="8"/>
        <v>201</v>
      </c>
      <c r="I43" s="36">
        <v>65</v>
      </c>
      <c r="J43" s="1" t="str">
        <f t="shared" si="9"/>
        <v>02:CB:EA:CB:EA:65</v>
      </c>
      <c r="K43" s="30" t="str">
        <f t="shared" si="4"/>
        <v>172.18.52.101</v>
      </c>
      <c r="L43" s="1" t="str">
        <f t="shared" si="10"/>
        <v>erpxbpm101.classe.cornell.edu</v>
      </c>
    </row>
    <row r="44" spans="2:12">
      <c r="B44" t="s">
        <v>398</v>
      </c>
      <c r="F44">
        <v>4</v>
      </c>
      <c r="H44" s="1">
        <f t="shared" ref="H44:H58" si="11">100+HEX2DEC(I44)</f>
        <v>100</v>
      </c>
      <c r="I44" s="36"/>
      <c r="J44" s="1" t="str">
        <f t="shared" ref="J44:J58" si="12">"02:CB:EA:CB:EA:"&amp;TEXT(I44,"00")</f>
        <v>02:CB:EA:CB:EA:00</v>
      </c>
      <c r="L44" s="1" t="str">
        <f t="shared" ref="L44:L57" si="13">"erpxbpm"&amp;TEXT(HEX2DEC(I44),"000")&amp;".classe.cornell.edu"</f>
        <v>erpxbpm000.classe.cornell.edu</v>
      </c>
    </row>
    <row r="45" spans="2:12">
      <c r="B45" t="s">
        <v>399</v>
      </c>
      <c r="F45">
        <v>5</v>
      </c>
      <c r="H45" s="1">
        <f t="shared" si="11"/>
        <v>100</v>
      </c>
      <c r="I45" s="36"/>
      <c r="J45" s="1" t="str">
        <f t="shared" si="12"/>
        <v>02:CB:EA:CB:EA:00</v>
      </c>
      <c r="L45" s="1" t="str">
        <f t="shared" si="13"/>
        <v>erpxbpm000.classe.cornell.edu</v>
      </c>
    </row>
    <row r="46" spans="2:12">
      <c r="B46" t="s">
        <v>400</v>
      </c>
      <c r="F46">
        <v>6</v>
      </c>
      <c r="H46" s="1">
        <f t="shared" si="11"/>
        <v>100</v>
      </c>
      <c r="I46" s="36"/>
      <c r="J46" s="1" t="str">
        <f t="shared" si="12"/>
        <v>02:CB:EA:CB:EA:00</v>
      </c>
      <c r="L46" s="1" t="str">
        <f t="shared" si="13"/>
        <v>erpxbpm000.classe.cornell.edu</v>
      </c>
    </row>
    <row r="47" spans="2:12">
      <c r="B47" t="s">
        <v>401</v>
      </c>
      <c r="F47">
        <v>7</v>
      </c>
      <c r="H47" s="1">
        <f t="shared" si="11"/>
        <v>100</v>
      </c>
      <c r="I47" s="36"/>
      <c r="J47" s="1" t="str">
        <f t="shared" si="12"/>
        <v>02:CB:EA:CB:EA:00</v>
      </c>
      <c r="L47" s="1" t="str">
        <f t="shared" si="13"/>
        <v>erpxbpm000.classe.cornell.edu</v>
      </c>
    </row>
    <row r="48" spans="2:12">
      <c r="B48" t="s">
        <v>402</v>
      </c>
      <c r="F48">
        <v>8</v>
      </c>
      <c r="H48" s="1">
        <f t="shared" si="11"/>
        <v>100</v>
      </c>
      <c r="I48" s="36"/>
      <c r="J48" s="1" t="str">
        <f t="shared" si="12"/>
        <v>02:CB:EA:CB:EA:00</v>
      </c>
      <c r="L48" s="1" t="str">
        <f t="shared" si="13"/>
        <v>erpxbpm000.classe.cornell.edu</v>
      </c>
    </row>
    <row r="49" spans="2:12">
      <c r="B49" t="s">
        <v>403</v>
      </c>
      <c r="C49" t="s">
        <v>425</v>
      </c>
      <c r="F49">
        <v>9</v>
      </c>
      <c r="H49" s="1">
        <f t="shared" ref="H49:H50" si="14">100+HEX2DEC(I49)</f>
        <v>165</v>
      </c>
      <c r="I49" s="36">
        <v>41</v>
      </c>
      <c r="J49" s="1" t="str">
        <f t="shared" ref="J49:J50" si="15">"02:CB:EA:CB:EA:"&amp;TEXT(I49,"00")</f>
        <v>02:CB:EA:CB:EA:41</v>
      </c>
      <c r="K49" s="30" t="str">
        <f t="shared" ref="K49:K58" si="16">"172.18.52."&amp;TEXT(HEX2DEC(I49),"0")</f>
        <v>172.18.52.65</v>
      </c>
      <c r="L49" s="1" t="str">
        <f t="shared" ref="L49:L50" si="17">"erpxbpm"&amp;TEXT(HEX2DEC(I49),"000")&amp;".classe.cornell.edu"</f>
        <v>erpxbpm065.classe.cornell.edu</v>
      </c>
    </row>
    <row r="50" spans="2:12">
      <c r="B50" t="s">
        <v>404</v>
      </c>
      <c r="C50" t="s">
        <v>426</v>
      </c>
      <c r="F50">
        <v>10</v>
      </c>
      <c r="H50" s="1">
        <f t="shared" si="14"/>
        <v>191</v>
      </c>
      <c r="I50" s="36" t="s">
        <v>470</v>
      </c>
      <c r="J50" s="1" t="str">
        <f t="shared" si="15"/>
        <v>02:CB:EA:CB:EA:5B</v>
      </c>
      <c r="K50" s="30" t="str">
        <f t="shared" si="16"/>
        <v>172.18.52.91</v>
      </c>
      <c r="L50" s="1" t="str">
        <f t="shared" si="17"/>
        <v>erpxbpm091.classe.cornell.edu</v>
      </c>
    </row>
    <row r="51" spans="2:12">
      <c r="F51">
        <v>11</v>
      </c>
      <c r="H51" s="1">
        <f t="shared" si="11"/>
        <v>100</v>
      </c>
      <c r="I51" s="36"/>
      <c r="J51" s="1" t="str">
        <f t="shared" si="12"/>
        <v>02:CB:EA:CB:EA:00</v>
      </c>
      <c r="L51" s="1" t="str">
        <f t="shared" si="13"/>
        <v>erpxbpm000.classe.cornell.edu</v>
      </c>
    </row>
    <row r="52" spans="2:12" ht="15">
      <c r="B52" s="37" t="s">
        <v>427</v>
      </c>
      <c r="C52" t="s">
        <v>472</v>
      </c>
      <c r="F52">
        <v>12</v>
      </c>
      <c r="H52" s="1">
        <f t="shared" si="11"/>
        <v>261</v>
      </c>
      <c r="I52" s="36" t="s">
        <v>473</v>
      </c>
      <c r="J52" s="1" t="str">
        <f t="shared" si="12"/>
        <v>02:CB:EA:CB:EA:A1</v>
      </c>
      <c r="K52" s="30" t="str">
        <f t="shared" si="16"/>
        <v>172.18.52.161</v>
      </c>
      <c r="L52" s="1" t="str">
        <f t="shared" si="13"/>
        <v>erpxbpm161.classe.cornell.edu</v>
      </c>
    </row>
    <row r="53" spans="2:12" ht="15">
      <c r="B53" s="37" t="s">
        <v>428</v>
      </c>
      <c r="F53">
        <v>13</v>
      </c>
      <c r="H53" s="1">
        <f t="shared" si="11"/>
        <v>262</v>
      </c>
      <c r="I53" s="36" t="s">
        <v>474</v>
      </c>
      <c r="J53" s="1" t="str">
        <f t="shared" si="12"/>
        <v>02:CB:EA:CB:EA:A2</v>
      </c>
      <c r="K53" s="30" t="str">
        <f t="shared" si="16"/>
        <v>172.18.52.162</v>
      </c>
      <c r="L53" s="1" t="str">
        <f t="shared" si="13"/>
        <v>erpxbpm162.classe.cornell.edu</v>
      </c>
    </row>
    <row r="54" spans="2:12" ht="15">
      <c r="B54" s="37" t="s">
        <v>429</v>
      </c>
      <c r="F54">
        <v>14</v>
      </c>
      <c r="H54" s="1">
        <f t="shared" si="11"/>
        <v>263</v>
      </c>
      <c r="I54" s="36" t="s">
        <v>475</v>
      </c>
      <c r="J54" s="1" t="str">
        <f t="shared" si="12"/>
        <v>02:CB:EA:CB:EA:A3</v>
      </c>
      <c r="K54" s="30" t="str">
        <f t="shared" si="16"/>
        <v>172.18.52.163</v>
      </c>
      <c r="L54" s="1" t="str">
        <f t="shared" si="13"/>
        <v>erpxbpm163.classe.cornell.edu</v>
      </c>
    </row>
    <row r="55" spans="2:12" ht="15">
      <c r="B55" s="37" t="s">
        <v>430</v>
      </c>
      <c r="F55">
        <v>15</v>
      </c>
      <c r="H55" s="1">
        <f t="shared" si="11"/>
        <v>264</v>
      </c>
      <c r="I55" s="36" t="s">
        <v>476</v>
      </c>
      <c r="J55" s="1" t="str">
        <f t="shared" si="12"/>
        <v>02:CB:EA:CB:EA:A4</v>
      </c>
      <c r="K55" s="30" t="str">
        <f t="shared" si="16"/>
        <v>172.18.52.164</v>
      </c>
      <c r="L55" s="1" t="str">
        <f t="shared" si="13"/>
        <v>erpxbpm164.classe.cornell.edu</v>
      </c>
    </row>
    <row r="56" spans="2:12" ht="15">
      <c r="B56" s="37" t="s">
        <v>431</v>
      </c>
      <c r="F56">
        <v>16</v>
      </c>
      <c r="H56" s="1">
        <f t="shared" si="11"/>
        <v>265</v>
      </c>
      <c r="I56" s="36" t="s">
        <v>477</v>
      </c>
      <c r="J56" s="1" t="str">
        <f t="shared" si="12"/>
        <v>02:CB:EA:CB:EA:A5</v>
      </c>
      <c r="K56" s="30" t="str">
        <f t="shared" si="16"/>
        <v>172.18.52.165</v>
      </c>
      <c r="L56" s="1" t="str">
        <f t="shared" si="13"/>
        <v>erpxbpm165.classe.cornell.edu</v>
      </c>
    </row>
    <row r="57" spans="2:12" ht="15">
      <c r="B57" s="37" t="s">
        <v>432</v>
      </c>
      <c r="F57">
        <v>17</v>
      </c>
      <c r="H57" s="1">
        <f t="shared" si="11"/>
        <v>266</v>
      </c>
      <c r="I57" s="36" t="s">
        <v>478</v>
      </c>
      <c r="J57" s="1" t="str">
        <f t="shared" si="12"/>
        <v>02:CB:EA:CB:EA:A6</v>
      </c>
      <c r="K57" s="30" t="str">
        <f t="shared" si="16"/>
        <v>172.18.52.166</v>
      </c>
      <c r="L57" s="1" t="str">
        <f t="shared" si="13"/>
        <v>erpxbpm166.classe.cornell.edu</v>
      </c>
    </row>
    <row r="58" spans="2:12">
      <c r="F58">
        <v>18</v>
      </c>
      <c r="H58" s="1">
        <f t="shared" si="11"/>
        <v>100</v>
      </c>
      <c r="I58" s="36"/>
      <c r="J58" s="1" t="str">
        <f t="shared" si="12"/>
        <v>02:CB:EA:CB:EA:00</v>
      </c>
      <c r="K58" s="30"/>
      <c r="L58" s="1" t="str">
        <f t="shared" ref="L58" si="18">"erpxbpm"&amp;TEXT(HEX2DEC(I58),"000")&amp;".classe.cornell.edu"</f>
        <v>erpxbpm000.classe.cornell.edu</v>
      </c>
    </row>
    <row r="60" spans="2:12">
      <c r="B60" t="s">
        <v>407</v>
      </c>
      <c r="E60" t="s">
        <v>406</v>
      </c>
      <c r="F60">
        <v>2</v>
      </c>
      <c r="H60" s="1">
        <f>HEX2DEC(I60)</f>
        <v>85</v>
      </c>
      <c r="I60" s="21" t="s">
        <v>360</v>
      </c>
      <c r="J60" t="s">
        <v>64</v>
      </c>
      <c r="K60" s="30" t="s">
        <v>69</v>
      </c>
      <c r="L60" t="s">
        <v>70</v>
      </c>
    </row>
    <row r="61" spans="2:12">
      <c r="B61" t="s">
        <v>408</v>
      </c>
      <c r="F61">
        <v>3</v>
      </c>
      <c r="H61" s="1">
        <f>HEX2DEC(I61)</f>
        <v>27</v>
      </c>
      <c r="I61" s="21" t="s">
        <v>341</v>
      </c>
      <c r="J61" t="s">
        <v>95</v>
      </c>
      <c r="K61" s="30" t="s">
        <v>85</v>
      </c>
      <c r="L61" t="s">
        <v>71</v>
      </c>
    </row>
    <row r="62" spans="2:12">
      <c r="B62" t="s">
        <v>409</v>
      </c>
      <c r="F62">
        <v>4</v>
      </c>
      <c r="H62" s="1">
        <f t="shared" ref="H62:H76" si="19">100+HEX2DEC(I62)</f>
        <v>100</v>
      </c>
      <c r="I62" s="36"/>
      <c r="J62" s="1" t="str">
        <f t="shared" ref="J62:J76" si="20">"02:CB:EA:CB:EA:"&amp;TEXT(I62,"00")</f>
        <v>02:CB:EA:CB:EA:00</v>
      </c>
      <c r="L62" s="1" t="str">
        <f t="shared" ref="L62:L75" si="21">"erpxbpm"&amp;TEXT(HEX2DEC(I62),"000")&amp;".classe.cornell.edu"</f>
        <v>erpxbpm000.classe.cornell.edu</v>
      </c>
    </row>
    <row r="63" spans="2:12">
      <c r="B63" t="s">
        <v>410</v>
      </c>
      <c r="F63">
        <v>5</v>
      </c>
      <c r="H63" s="1">
        <f t="shared" si="19"/>
        <v>100</v>
      </c>
      <c r="I63" s="36"/>
      <c r="J63" s="1" t="str">
        <f t="shared" si="20"/>
        <v>02:CB:EA:CB:EA:00</v>
      </c>
      <c r="L63" s="1" t="str">
        <f t="shared" si="21"/>
        <v>erpxbpm000.classe.cornell.edu</v>
      </c>
    </row>
    <row r="64" spans="2:12">
      <c r="B64" t="s">
        <v>411</v>
      </c>
      <c r="F64">
        <v>6</v>
      </c>
      <c r="H64" s="1">
        <f t="shared" si="19"/>
        <v>100</v>
      </c>
      <c r="I64" s="36"/>
      <c r="J64" s="1" t="str">
        <f t="shared" si="20"/>
        <v>02:CB:EA:CB:EA:00</v>
      </c>
      <c r="L64" s="1" t="str">
        <f t="shared" si="21"/>
        <v>erpxbpm000.classe.cornell.edu</v>
      </c>
    </row>
    <row r="65" spans="2:12">
      <c r="B65" t="s">
        <v>412</v>
      </c>
      <c r="F65">
        <v>7</v>
      </c>
      <c r="H65" s="1">
        <f t="shared" si="19"/>
        <v>100</v>
      </c>
      <c r="I65" s="36"/>
      <c r="J65" s="1" t="str">
        <f t="shared" si="20"/>
        <v>02:CB:EA:CB:EA:00</v>
      </c>
      <c r="L65" s="1" t="str">
        <f t="shared" si="21"/>
        <v>erpxbpm000.classe.cornell.edu</v>
      </c>
    </row>
    <row r="66" spans="2:12">
      <c r="B66" t="s">
        <v>413</v>
      </c>
      <c r="F66">
        <v>8</v>
      </c>
      <c r="H66" s="1">
        <f t="shared" si="19"/>
        <v>100</v>
      </c>
      <c r="I66" s="36"/>
      <c r="J66" s="1" t="str">
        <f t="shared" si="20"/>
        <v>02:CB:EA:CB:EA:00</v>
      </c>
      <c r="L66" s="1" t="str">
        <f t="shared" si="21"/>
        <v>erpxbpm000.classe.cornell.edu</v>
      </c>
    </row>
    <row r="67" spans="2:12">
      <c r="B67" t="s">
        <v>414</v>
      </c>
      <c r="C67" t="s">
        <v>424</v>
      </c>
      <c r="F67">
        <v>9</v>
      </c>
      <c r="H67" s="1">
        <f>HEX2DEC(I67)</f>
        <v>28</v>
      </c>
      <c r="I67" s="21" t="s">
        <v>369</v>
      </c>
      <c r="J67" t="s">
        <v>96</v>
      </c>
      <c r="K67" s="30" t="s">
        <v>86</v>
      </c>
      <c r="L67" t="s">
        <v>76</v>
      </c>
    </row>
    <row r="68" spans="2:12">
      <c r="B68" t="s">
        <v>415</v>
      </c>
      <c r="C68" t="s">
        <v>423</v>
      </c>
      <c r="F68">
        <v>10</v>
      </c>
      <c r="H68" s="1">
        <f>HEX2DEC(I68)</f>
        <v>36</v>
      </c>
      <c r="I68" s="21" t="s">
        <v>311</v>
      </c>
      <c r="J68" t="s">
        <v>66</v>
      </c>
      <c r="K68" s="30" t="s">
        <v>62</v>
      </c>
      <c r="L68" t="s">
        <v>73</v>
      </c>
    </row>
    <row r="69" spans="2:12">
      <c r="F69">
        <v>11</v>
      </c>
      <c r="H69" s="1">
        <f t="shared" si="19"/>
        <v>100</v>
      </c>
      <c r="I69" s="36"/>
      <c r="J69" s="1" t="str">
        <f t="shared" si="20"/>
        <v>02:CB:EA:CB:EA:00</v>
      </c>
      <c r="L69" s="1" t="str">
        <f t="shared" si="21"/>
        <v>erpxbpm000.classe.cornell.edu</v>
      </c>
    </row>
    <row r="70" spans="2:12">
      <c r="F70">
        <v>12</v>
      </c>
      <c r="H70" s="1">
        <f t="shared" si="19"/>
        <v>100</v>
      </c>
      <c r="I70" s="36"/>
      <c r="J70" s="1" t="str">
        <f t="shared" si="20"/>
        <v>02:CB:EA:CB:EA:00</v>
      </c>
      <c r="L70" s="1" t="str">
        <f t="shared" si="21"/>
        <v>erpxbpm000.classe.cornell.edu</v>
      </c>
    </row>
    <row r="71" spans="2:12">
      <c r="F71">
        <v>13</v>
      </c>
      <c r="H71" s="1">
        <f t="shared" si="19"/>
        <v>100</v>
      </c>
      <c r="I71" s="36"/>
      <c r="J71" s="1" t="str">
        <f t="shared" si="20"/>
        <v>02:CB:EA:CB:EA:00</v>
      </c>
      <c r="L71" s="1" t="str">
        <f t="shared" si="21"/>
        <v>erpxbpm000.classe.cornell.edu</v>
      </c>
    </row>
    <row r="72" spans="2:12">
      <c r="B72" t="s">
        <v>416</v>
      </c>
      <c r="C72" t="s">
        <v>421</v>
      </c>
      <c r="F72">
        <v>14</v>
      </c>
      <c r="H72" s="1">
        <f t="shared" si="19"/>
        <v>100</v>
      </c>
      <c r="I72" s="36"/>
      <c r="J72" s="1" t="str">
        <f t="shared" si="20"/>
        <v>02:CB:EA:CB:EA:00</v>
      </c>
      <c r="L72" s="1" t="str">
        <f t="shared" si="21"/>
        <v>erpxbpm000.classe.cornell.edu</v>
      </c>
    </row>
    <row r="73" spans="2:12">
      <c r="B73" t="s">
        <v>417</v>
      </c>
      <c r="F73">
        <v>15</v>
      </c>
      <c r="H73" s="1">
        <f t="shared" si="19"/>
        <v>100</v>
      </c>
      <c r="I73" s="36"/>
      <c r="J73" s="1" t="str">
        <f t="shared" si="20"/>
        <v>02:CB:EA:CB:EA:00</v>
      </c>
      <c r="L73" s="1" t="str">
        <f t="shared" si="21"/>
        <v>erpxbpm000.classe.cornell.edu</v>
      </c>
    </row>
    <row r="74" spans="2:12">
      <c r="B74" t="s">
        <v>418</v>
      </c>
      <c r="F74">
        <v>16</v>
      </c>
      <c r="H74" s="1">
        <f t="shared" si="19"/>
        <v>100</v>
      </c>
      <c r="I74" s="36"/>
      <c r="J74" s="1" t="str">
        <f t="shared" si="20"/>
        <v>02:CB:EA:CB:EA:00</v>
      </c>
      <c r="L74" s="1" t="str">
        <f t="shared" si="21"/>
        <v>erpxbpm000.classe.cornell.edu</v>
      </c>
    </row>
    <row r="75" spans="2:12">
      <c r="B75" t="s">
        <v>419</v>
      </c>
      <c r="C75" t="s">
        <v>422</v>
      </c>
      <c r="F75">
        <v>17</v>
      </c>
      <c r="H75" s="1">
        <f t="shared" si="19"/>
        <v>100</v>
      </c>
      <c r="I75" s="36"/>
      <c r="J75" s="1" t="str">
        <f t="shared" si="20"/>
        <v>02:CB:EA:CB:EA:00</v>
      </c>
      <c r="L75" s="1" t="str">
        <f t="shared" si="21"/>
        <v>erpxbpm000.classe.cornell.edu</v>
      </c>
    </row>
    <row r="76" spans="2:12">
      <c r="B76" t="s">
        <v>420</v>
      </c>
      <c r="F76">
        <v>18</v>
      </c>
      <c r="H76" s="1">
        <f t="shared" si="19"/>
        <v>100</v>
      </c>
      <c r="I76" s="36"/>
      <c r="J76" s="1" t="str">
        <f t="shared" si="20"/>
        <v>02:CB:EA:CB:EA:00</v>
      </c>
      <c r="L76" s="1" t="str">
        <f t="shared" ref="L76" si="22">"erpxbpm"&amp;TEXT(HEX2DEC(I76),"000")&amp;".classe.cornell.edu"</f>
        <v>erpxbpm000.classe.cornell.edu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I17" sqref="I17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/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453</v>
      </c>
      <c r="C8" t="s">
        <v>464</v>
      </c>
      <c r="E8" t="s">
        <v>463</v>
      </c>
      <c r="F8">
        <v>2</v>
      </c>
      <c r="H8" s="1">
        <f>100+HEX2DEC(I8)</f>
        <v>229</v>
      </c>
      <c r="I8" s="36">
        <v>81</v>
      </c>
      <c r="J8" s="1" t="str">
        <f>"02:CB:EA:CB:EA:"&amp;TEXT(I8,"00")</f>
        <v>02:CB:EA:CB:EA:81</v>
      </c>
      <c r="K8" s="30" t="str">
        <f t="shared" ref="K8:K17" si="0">"172.18.52."&amp;TEXT(HEX2DEC(I8),"0")</f>
        <v>172.18.52.129</v>
      </c>
      <c r="L8" s="1" t="str">
        <f>"erpxbpm"&amp;TEXT(HEX2DEC(I8),"000")&amp;".classe.cornell.edu"</f>
        <v>erpxbpm129.classe.cornell.edu</v>
      </c>
    </row>
    <row r="9" spans="2:12">
      <c r="B9" t="s">
        <v>454</v>
      </c>
      <c r="C9" t="s">
        <v>465</v>
      </c>
      <c r="F9">
        <v>3</v>
      </c>
      <c r="H9" s="1">
        <f t="shared" ref="H9:H14" si="1">HEX2DEC(I9)</f>
        <v>58</v>
      </c>
      <c r="I9" s="36" t="s">
        <v>466</v>
      </c>
      <c r="J9" s="1" t="str">
        <f t="shared" ref="J9:J14" si="2">"02:CB:EA:CB:EA:"&amp;TEXT(I9,"00")</f>
        <v>02:CB:EA:CB:EA:3A</v>
      </c>
      <c r="K9" s="30" t="str">
        <f t="shared" si="0"/>
        <v>172.18.52.58</v>
      </c>
      <c r="L9" s="1" t="str">
        <f t="shared" ref="L9:L14" si="3">"erpxbpm"&amp;TEXT(HEX2DEC(I9),"000")&amp;".classe.cornell.edu"</f>
        <v>erpxbpm058.classe.cornell.edu</v>
      </c>
    </row>
    <row r="10" spans="2:12">
      <c r="B10" t="s">
        <v>455</v>
      </c>
      <c r="F10">
        <v>4</v>
      </c>
      <c r="H10" s="1">
        <f t="shared" si="1"/>
        <v>48</v>
      </c>
      <c r="I10" s="36">
        <v>30</v>
      </c>
      <c r="J10" s="1" t="str">
        <f t="shared" si="2"/>
        <v>02:CB:EA:CB:EA:30</v>
      </c>
      <c r="K10" s="30" t="str">
        <f t="shared" si="0"/>
        <v>172.18.52.48</v>
      </c>
      <c r="L10" s="1" t="str">
        <f t="shared" si="3"/>
        <v>erpxbpm048.classe.cornell.edu</v>
      </c>
    </row>
    <row r="11" spans="2:12">
      <c r="B11" t="s">
        <v>456</v>
      </c>
      <c r="F11">
        <v>5</v>
      </c>
      <c r="H11" s="1">
        <f t="shared" si="1"/>
        <v>82</v>
      </c>
      <c r="I11" s="36">
        <v>52</v>
      </c>
      <c r="J11" s="1" t="str">
        <f t="shared" si="2"/>
        <v>02:CB:EA:CB:EA:52</v>
      </c>
      <c r="K11" s="30" t="str">
        <f t="shared" si="0"/>
        <v>172.18.52.82</v>
      </c>
      <c r="L11" s="1" t="str">
        <f t="shared" si="3"/>
        <v>erpxbpm082.classe.cornell.edu</v>
      </c>
    </row>
    <row r="12" spans="2:12">
      <c r="B12" t="s">
        <v>457</v>
      </c>
      <c r="F12">
        <v>6</v>
      </c>
      <c r="H12" s="1">
        <f t="shared" si="1"/>
        <v>89</v>
      </c>
      <c r="I12" s="36">
        <v>59</v>
      </c>
      <c r="J12" s="1" t="str">
        <f t="shared" si="2"/>
        <v>02:CB:EA:CB:EA:59</v>
      </c>
      <c r="K12" s="30" t="str">
        <f t="shared" si="0"/>
        <v>172.18.52.89</v>
      </c>
      <c r="L12" s="1" t="str">
        <f t="shared" si="3"/>
        <v>erpxbpm089.classe.cornell.edu</v>
      </c>
    </row>
    <row r="13" spans="2:12">
      <c r="B13" t="s">
        <v>458</v>
      </c>
      <c r="F13">
        <v>7</v>
      </c>
      <c r="H13" s="1">
        <f t="shared" si="1"/>
        <v>43</v>
      </c>
      <c r="I13" s="36" t="s">
        <v>467</v>
      </c>
      <c r="J13" s="1" t="str">
        <f t="shared" si="2"/>
        <v>02:CB:EA:CB:EA:2B</v>
      </c>
      <c r="K13" s="30" t="str">
        <f t="shared" si="0"/>
        <v>172.18.52.43</v>
      </c>
      <c r="L13" s="1" t="str">
        <f t="shared" si="3"/>
        <v>erpxbpm043.classe.cornell.edu</v>
      </c>
    </row>
    <row r="14" spans="2:12">
      <c r="B14" t="s">
        <v>459</v>
      </c>
      <c r="F14">
        <v>8</v>
      </c>
      <c r="H14" s="1">
        <f t="shared" si="1"/>
        <v>142</v>
      </c>
      <c r="I14" s="36" t="s">
        <v>468</v>
      </c>
      <c r="J14" s="1" t="str">
        <f t="shared" si="2"/>
        <v>02:CB:EA:CB:EA:8E</v>
      </c>
      <c r="K14" s="30" t="str">
        <f t="shared" si="0"/>
        <v>172.18.52.142</v>
      </c>
      <c r="L14" s="1" t="str">
        <f t="shared" si="3"/>
        <v>erpxbpm142.classe.cornell.edu</v>
      </c>
    </row>
    <row r="15" spans="2:12">
      <c r="B15" t="s">
        <v>460</v>
      </c>
      <c r="F15">
        <v>9</v>
      </c>
      <c r="H15" s="1">
        <f t="shared" ref="H15:H17" si="4">HEX2DEC(I15)</f>
        <v>50</v>
      </c>
      <c r="I15" s="36">
        <v>32</v>
      </c>
      <c r="J15" s="1" t="str">
        <f t="shared" ref="J15:J17" si="5">"02:CB:EA:CB:EA:"&amp;TEXT(I15,"00")</f>
        <v>02:CB:EA:CB:EA:32</v>
      </c>
      <c r="K15" s="30" t="str">
        <f t="shared" si="0"/>
        <v>172.18.52.50</v>
      </c>
      <c r="L15" s="1" t="str">
        <f t="shared" ref="L15:L17" si="6">"erpxbpm"&amp;TEXT(HEX2DEC(I15),"000")&amp;".classe.cornell.edu"</f>
        <v>erpxbpm050.classe.cornell.edu</v>
      </c>
    </row>
    <row r="16" spans="2:12">
      <c r="B16" t="s">
        <v>461</v>
      </c>
      <c r="F16">
        <v>10</v>
      </c>
      <c r="H16" s="1">
        <f t="shared" si="4"/>
        <v>8</v>
      </c>
      <c r="I16" s="36" t="s">
        <v>471</v>
      </c>
      <c r="J16" s="1" t="str">
        <f t="shared" si="5"/>
        <v>02:CB:EA:CB:EA:08</v>
      </c>
      <c r="K16" s="30" t="str">
        <f t="shared" si="0"/>
        <v>172.18.52.8</v>
      </c>
      <c r="L16" s="1" t="str">
        <f t="shared" si="6"/>
        <v>erpxbpm008.classe.cornell.edu</v>
      </c>
    </row>
    <row r="17" spans="2:12">
      <c r="B17" t="s">
        <v>462</v>
      </c>
      <c r="F17">
        <v>11</v>
      </c>
      <c r="H17" s="1">
        <f t="shared" si="4"/>
        <v>37</v>
      </c>
      <c r="I17" s="36">
        <v>25</v>
      </c>
      <c r="J17" s="1" t="str">
        <f t="shared" si="5"/>
        <v>02:CB:EA:CB:EA:25</v>
      </c>
      <c r="K17" s="30" t="str">
        <f t="shared" si="0"/>
        <v>172.18.52.37</v>
      </c>
      <c r="L17" s="1" t="str">
        <f t="shared" si="6"/>
        <v>erpxbpm037.classe.cornell.edu</v>
      </c>
    </row>
    <row r="18" spans="2:12">
      <c r="F18">
        <v>12</v>
      </c>
      <c r="H18" s="1">
        <f t="shared" ref="H18:H23" si="7">HEX2DEC(I18)</f>
        <v>0</v>
      </c>
      <c r="I18" s="36"/>
      <c r="J18" s="1" t="str">
        <f t="shared" ref="J18:J23" si="8">"02:CB:EA:CB:EA:"&amp;TEXT(I18,"00")</f>
        <v>02:CB:EA:CB:EA:00</v>
      </c>
      <c r="K18" s="30"/>
      <c r="L18" s="1" t="str">
        <f t="shared" ref="L18:L23" si="9">"erpxbpm"&amp;TEXT(HEX2DEC(I18),"000")&amp;".classe.cornell.edu"</f>
        <v>erpxbpm000.classe.cornell.edu</v>
      </c>
    </row>
    <row r="19" spans="2:12">
      <c r="F19">
        <v>13</v>
      </c>
      <c r="H19" s="1">
        <f t="shared" si="7"/>
        <v>0</v>
      </c>
      <c r="I19" s="36"/>
      <c r="J19" s="1" t="str">
        <f t="shared" si="8"/>
        <v>02:CB:EA:CB:EA:00</v>
      </c>
      <c r="K19" s="30"/>
      <c r="L19" s="1" t="str">
        <f t="shared" si="9"/>
        <v>erpxbpm000.classe.cornell.edu</v>
      </c>
    </row>
    <row r="20" spans="2:12">
      <c r="F20">
        <v>14</v>
      </c>
      <c r="H20" s="1">
        <f t="shared" si="7"/>
        <v>0</v>
      </c>
      <c r="I20" s="36"/>
      <c r="J20" s="1" t="str">
        <f t="shared" si="8"/>
        <v>02:CB:EA:CB:EA:00</v>
      </c>
      <c r="K20" s="30"/>
      <c r="L20" s="1" t="str">
        <f t="shared" si="9"/>
        <v>erpxbpm000.classe.cornell.edu</v>
      </c>
    </row>
    <row r="21" spans="2:12">
      <c r="F21">
        <v>15</v>
      </c>
      <c r="H21" s="1">
        <f t="shared" si="7"/>
        <v>0</v>
      </c>
      <c r="I21" s="36"/>
      <c r="J21" s="1" t="str">
        <f t="shared" si="8"/>
        <v>02:CB:EA:CB:EA:00</v>
      </c>
      <c r="K21" s="30"/>
      <c r="L21" s="1" t="str">
        <f t="shared" si="9"/>
        <v>erpxbpm000.classe.cornell.edu</v>
      </c>
    </row>
    <row r="22" spans="2:12">
      <c r="F22">
        <v>16</v>
      </c>
      <c r="H22" s="1">
        <f t="shared" si="7"/>
        <v>0</v>
      </c>
      <c r="I22" s="36"/>
      <c r="J22" s="1" t="str">
        <f t="shared" si="8"/>
        <v>02:CB:EA:CB:EA:00</v>
      </c>
      <c r="K22" s="30"/>
      <c r="L22" s="1" t="str">
        <f t="shared" si="9"/>
        <v>erpxbpm000.classe.cornell.edu</v>
      </c>
    </row>
    <row r="23" spans="2:12">
      <c r="F23">
        <v>17</v>
      </c>
      <c r="H23" s="1">
        <f t="shared" si="7"/>
        <v>0</v>
      </c>
      <c r="I23" s="36"/>
      <c r="J23" s="1" t="str">
        <f t="shared" si="8"/>
        <v>02:CB:EA:CB:EA:00</v>
      </c>
      <c r="K23" s="30"/>
      <c r="L23" s="1" t="str">
        <f t="shared" si="9"/>
        <v>erpxbpm000.classe.cornell.edu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zoomScale="150" zoomScaleNormal="150" zoomScalePageLayoutView="150" workbookViewId="0">
      <selection activeCell="G12" sqref="G12"/>
    </sheetView>
  </sheetViews>
  <sheetFormatPr baseColWidth="10" defaultColWidth="8.83203125" defaultRowHeight="14" x14ac:dyDescent="0"/>
  <cols>
    <col min="1" max="1" width="1.1640625" customWidth="1"/>
    <col min="2" max="2" width="15.5" customWidth="1"/>
    <col min="3" max="3" width="13.33203125" bestFit="1" customWidth="1"/>
    <col min="4" max="4" width="10.6640625" bestFit="1" customWidth="1"/>
    <col min="5" max="5" width="15.5" customWidth="1"/>
    <col min="6" max="6" width="0.6640625" customWidth="1"/>
    <col min="7" max="7" width="11.6640625" customWidth="1"/>
    <col min="8" max="8" width="18.1640625" bestFit="1" customWidth="1"/>
    <col min="9" max="9" width="15.5" customWidth="1"/>
    <col min="10" max="10" width="24" customWidth="1"/>
  </cols>
  <sheetData>
    <row r="1" spans="2:10">
      <c r="B1" s="17" t="s">
        <v>53</v>
      </c>
      <c r="C1" s="17"/>
      <c r="D1" s="17"/>
      <c r="E1" s="17"/>
      <c r="G1" s="17"/>
      <c r="H1" s="17"/>
      <c r="I1" s="17"/>
      <c r="J1" s="17"/>
    </row>
    <row r="2" spans="2:10">
      <c r="B2" t="s">
        <v>13</v>
      </c>
    </row>
    <row r="5" spans="2:10" ht="15" thickBot="1"/>
    <row r="6" spans="2:10" ht="16" thickTop="1" thickBot="1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" thickTop="1">
      <c r="B7" s="28"/>
      <c r="C7" s="28"/>
      <c r="D7" s="28"/>
      <c r="E7" s="28"/>
      <c r="F7" s="29"/>
      <c r="G7" s="28"/>
      <c r="H7" s="28"/>
      <c r="I7" s="28"/>
      <c r="J7" s="28"/>
    </row>
    <row r="8" spans="2:10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446</v>
      </c>
      <c r="J12" t="s">
        <v>75</v>
      </c>
    </row>
    <row r="13" spans="2:10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>
      <c r="G19">
        <v>91</v>
      </c>
      <c r="H19" t="s">
        <v>104</v>
      </c>
      <c r="I19" s="30" t="s">
        <v>94</v>
      </c>
      <c r="J19" t="s">
        <v>84</v>
      </c>
    </row>
    <row r="20" spans="2:10">
      <c r="G20">
        <v>92</v>
      </c>
      <c r="H20" t="s">
        <v>105</v>
      </c>
      <c r="I20" s="30" t="s">
        <v>107</v>
      </c>
      <c r="J20" t="s">
        <v>109</v>
      </c>
    </row>
    <row r="22" spans="2:10">
      <c r="G22">
        <v>77</v>
      </c>
      <c r="H22" t="s">
        <v>98</v>
      </c>
      <c r="I22" s="30" t="s">
        <v>88</v>
      </c>
      <c r="J22" t="s">
        <v>78</v>
      </c>
    </row>
    <row r="23" spans="2:10">
      <c r="G23">
        <v>80</v>
      </c>
      <c r="H23" t="s">
        <v>99</v>
      </c>
      <c r="I23" s="30" t="s">
        <v>89</v>
      </c>
      <c r="J23" t="s">
        <v>79</v>
      </c>
    </row>
    <row r="24" spans="2:10">
      <c r="G24">
        <v>84</v>
      </c>
      <c r="H24" t="s">
        <v>102</v>
      </c>
      <c r="I24" s="30" t="s">
        <v>92</v>
      </c>
      <c r="J24" t="s">
        <v>82</v>
      </c>
    </row>
    <row r="25" spans="2:10">
      <c r="G25">
        <v>89</v>
      </c>
      <c r="H25" t="s">
        <v>103</v>
      </c>
      <c r="I25" s="30" t="s">
        <v>93</v>
      </c>
      <c r="J25" t="s">
        <v>83</v>
      </c>
    </row>
    <row r="26" spans="2:10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150" zoomScaleNormal="150" zoomScalePageLayoutView="150" workbookViewId="0">
      <selection activeCell="Q22" sqref="Q22"/>
    </sheetView>
  </sheetViews>
  <sheetFormatPr baseColWidth="10" defaultColWidth="8.83203125" defaultRowHeight="14" x14ac:dyDescent="0"/>
  <cols>
    <col min="1" max="1" width="1.1640625" customWidth="1"/>
    <col min="2" max="2" width="12.33203125" customWidth="1"/>
    <col min="3" max="3" width="10.1640625" style="1" customWidth="1"/>
    <col min="4" max="4" width="9.83203125" style="1" customWidth="1"/>
    <col min="5" max="6" width="12.33203125" customWidth="1"/>
    <col min="7" max="7" width="0.5" customWidth="1"/>
    <col min="8" max="8" width="13.1640625" bestFit="1" customWidth="1"/>
    <col min="9" max="9" width="11.5" bestFit="1" customWidth="1"/>
    <col min="11" max="11" width="9.83203125" customWidth="1"/>
    <col min="12" max="12" width="0.6640625" customWidth="1"/>
    <col min="13" max="13" width="13.33203125" hidden="1" customWidth="1"/>
    <col min="14" max="14" width="10" hidden="1" customWidth="1"/>
    <col min="15" max="15" width="13.6640625" hidden="1" customWidth="1"/>
    <col min="16" max="16" width="11.33203125" hidden="1" customWidth="1"/>
    <col min="17" max="17" width="17.33203125" customWidth="1"/>
    <col min="18" max="18" width="1" customWidth="1"/>
  </cols>
  <sheetData>
    <row r="1" spans="2:18">
      <c r="B1" s="17" t="s">
        <v>21</v>
      </c>
      <c r="C1" s="23"/>
      <c r="D1" s="23"/>
    </row>
    <row r="2" spans="2:18">
      <c r="B2" t="s">
        <v>13</v>
      </c>
    </row>
    <row r="4" spans="2:18">
      <c r="B4" t="s">
        <v>30</v>
      </c>
    </row>
    <row r="5" spans="2:18">
      <c r="B5" t="s">
        <v>29</v>
      </c>
    </row>
    <row r="6" spans="2:18">
      <c r="B6" t="s">
        <v>28</v>
      </c>
    </row>
    <row r="8" spans="2:18" ht="15" thickBot="1"/>
    <row r="9" spans="2:18" ht="15" thickTop="1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29" thickBot="1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" thickTop="1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>
      <c r="E12" t="s">
        <v>34</v>
      </c>
      <c r="K12" s="21" t="s">
        <v>47</v>
      </c>
      <c r="Q12" t="s">
        <v>19</v>
      </c>
    </row>
    <row r="13" spans="2:18">
      <c r="E13" t="s">
        <v>35</v>
      </c>
      <c r="K13" s="21" t="s">
        <v>48</v>
      </c>
      <c r="Q13" t="s">
        <v>26</v>
      </c>
    </row>
    <row r="14" spans="2:18">
      <c r="E14" t="s">
        <v>36</v>
      </c>
      <c r="K14" s="21" t="s">
        <v>49</v>
      </c>
      <c r="Q14" t="s">
        <v>27</v>
      </c>
    </row>
    <row r="15" spans="2:18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>
      <c r="E16" t="s">
        <v>38</v>
      </c>
      <c r="K16" s="21" t="s">
        <v>47</v>
      </c>
      <c r="Q16" t="s">
        <v>19</v>
      </c>
    </row>
    <row r="17" spans="2:17">
      <c r="E17" t="s">
        <v>39</v>
      </c>
      <c r="K17" s="21" t="s">
        <v>48</v>
      </c>
      <c r="Q17" t="s">
        <v>26</v>
      </c>
    </row>
    <row r="18" spans="2:17">
      <c r="E18" t="s">
        <v>40</v>
      </c>
      <c r="K18" s="21" t="s">
        <v>49</v>
      </c>
      <c r="Q18" t="s">
        <v>27</v>
      </c>
    </row>
    <row r="24" spans="2:17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200" zoomScaleNormal="200" zoomScalePageLayoutView="200" workbookViewId="0">
      <selection activeCell="E11" sqref="E11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3.5" customWidth="1"/>
    <col min="5" max="5" width="15.5" customWidth="1"/>
    <col min="6" max="6" width="0.6640625" customWidth="1"/>
    <col min="7" max="7" width="10.6640625" customWidth="1"/>
    <col min="8" max="8" width="11.5" bestFit="1" customWidth="1"/>
    <col min="10" max="10" width="13.33203125" bestFit="1" customWidth="1"/>
    <col min="11" max="11" width="0.6640625" customWidth="1"/>
    <col min="12" max="12" width="10.6640625" customWidth="1"/>
    <col min="13" max="13" width="10.5" bestFit="1" customWidth="1"/>
  </cols>
  <sheetData>
    <row r="1" spans="2:14">
      <c r="B1" s="17" t="s">
        <v>22</v>
      </c>
      <c r="C1" s="17"/>
    </row>
    <row r="2" spans="2:14">
      <c r="B2" t="s">
        <v>13</v>
      </c>
    </row>
    <row r="4" spans="2:14">
      <c r="B4" t="s">
        <v>32</v>
      </c>
    </row>
    <row r="5" spans="2:14">
      <c r="B5" t="s">
        <v>31</v>
      </c>
    </row>
    <row r="7" spans="2:14" ht="15" thickBot="1"/>
    <row r="8" spans="2:14" ht="15" thickTop="1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29" thickBot="1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" thickTop="1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V301 FFA installation details</vt:lpstr>
      <vt:lpstr>V301 Splitter dump LA BPMs BAMs</vt:lpstr>
      <vt:lpstr>Injector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Rob Michnoff</cp:lastModifiedBy>
  <dcterms:created xsi:type="dcterms:W3CDTF">2017-10-19T18:21:15Z</dcterms:created>
  <dcterms:modified xsi:type="dcterms:W3CDTF">2019-04-22T18:58:14Z</dcterms:modified>
</cp:coreProperties>
</file>